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ildford-my.sharepoint.com/personal/gavin_stonham_guildford_gov_uk/Documents/Documents/SPD - open space/OS contributions calculator/"/>
    </mc:Choice>
  </mc:AlternateContent>
  <xr:revisionPtr revIDLastSave="28" documentId="8_{1A1E543E-ACFE-4E69-9A35-9B03C9A2C246}" xr6:coauthVersionLast="47" xr6:coauthVersionMax="47" xr10:uidLastSave="{54E2828E-EE04-424E-BA55-4AC12ABC3F65}"/>
  <bookViews>
    <workbookView xWindow="-108" yWindow="-108" windowWidth="23256" windowHeight="12576" xr2:uid="{F80A8D02-EAD7-41E6-9CB1-63137FE4AAFA}"/>
  </bookViews>
  <sheets>
    <sheet name="On-site contributions" sheetId="1" r:id="rId1"/>
    <sheet name="Legal disclaim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5" i="1"/>
  <c r="N16" i="1" l="1"/>
  <c r="C13" i="1"/>
  <c r="C17" i="1"/>
  <c r="C12" i="1"/>
  <c r="D15" i="1" l="1"/>
  <c r="I15" i="1" s="1"/>
  <c r="H15" i="1"/>
  <c r="M15" i="1" s="1"/>
  <c r="G15" i="1"/>
  <c r="L15" i="1" s="1"/>
  <c r="D17" i="1"/>
  <c r="I17" i="1" s="1"/>
  <c r="F17" i="1"/>
  <c r="K17" i="1" s="1"/>
  <c r="E17" i="1"/>
  <c r="H17" i="1"/>
  <c r="M17" i="1" s="1"/>
  <c r="G17" i="1"/>
  <c r="L17" i="1" s="1"/>
  <c r="G14" i="1"/>
  <c r="L14" i="1" s="1"/>
  <c r="F14" i="1"/>
  <c r="K14" i="1" s="1"/>
  <c r="E14" i="1"/>
  <c r="J14" i="1" s="1"/>
  <c r="D14" i="1"/>
  <c r="I14" i="1" s="1"/>
  <c r="H14" i="1"/>
  <c r="M14" i="1" s="1"/>
  <c r="F13" i="1"/>
  <c r="K13" i="1" s="1"/>
  <c r="E13" i="1"/>
  <c r="D13" i="1"/>
  <c r="I13" i="1" s="1"/>
  <c r="G13" i="1"/>
  <c r="L13" i="1" s="1"/>
  <c r="H13" i="1"/>
  <c r="M13" i="1" s="1"/>
  <c r="D12" i="1"/>
  <c r="I12" i="1" s="1"/>
  <c r="F12" i="1"/>
  <c r="K12" i="1" s="1"/>
  <c r="H12" i="1"/>
  <c r="M12" i="1" s="1"/>
  <c r="G12" i="1"/>
  <c r="L12" i="1" s="1"/>
  <c r="E12" i="1"/>
  <c r="J12" i="1" s="1"/>
  <c r="F15" i="1"/>
  <c r="K15" i="1" s="1"/>
  <c r="E15" i="1"/>
  <c r="J15" i="1" s="1"/>
  <c r="N14" i="1" l="1"/>
  <c r="J13" i="1"/>
  <c r="N15" i="1"/>
  <c r="J17" i="1"/>
  <c r="N17" i="1" s="1"/>
  <c r="N12" i="1" l="1"/>
  <c r="N13" i="1"/>
  <c r="N18" i="1" l="1"/>
</calcChain>
</file>

<file path=xl/sharedStrings.xml><?xml version="1.0" encoding="utf-8"?>
<sst xmlns="http://schemas.openxmlformats.org/spreadsheetml/2006/main" count="52" uniqueCount="38">
  <si>
    <t>Contributions calculator for on-site open space provision</t>
  </si>
  <si>
    <t>for on-site open space required, based on Local Plan: strategy and sites Policy ID6</t>
  </si>
  <si>
    <t>Note: To obtain the on-site requirement in hectares (ha), divide the square metre (sqm) figures shown by 10,000.</t>
  </si>
  <si>
    <r>
      <t>Required on-site provision</t>
    </r>
    <r>
      <rPr>
        <b/>
        <vertAlign val="superscript"/>
        <sz val="12"/>
        <rFont val="Calibri"/>
        <family val="2"/>
        <scheme val="minor"/>
      </rPr>
      <t>1</t>
    </r>
  </si>
  <si>
    <t>LPSS Policy ID6: Ha per 1,000 ppl</t>
  </si>
  <si>
    <t>Sqm per person (sqm)</t>
  </si>
  <si>
    <t>On-site contribution per dwelling (sqm)</t>
  </si>
  <si>
    <t>(occupancy per dwelling x no. proposed dwellings)</t>
  </si>
  <si>
    <t xml:space="preserve">Number of bedrooms </t>
  </si>
  <si>
    <t>1-bed</t>
  </si>
  <si>
    <t>2-bed</t>
  </si>
  <si>
    <t>3-bed</t>
  </si>
  <si>
    <t>4-bed</t>
  </si>
  <si>
    <t>5 plus bed</t>
  </si>
  <si>
    <t>Number of proposed dwellings</t>
  </si>
  <si>
    <t>Occupancy rate per dwelling (from 2021 Census)</t>
  </si>
  <si>
    <t>Parks and Recreation Grounds</t>
  </si>
  <si>
    <t>Play space: Children</t>
  </si>
  <si>
    <t>Play space: Youth</t>
  </si>
  <si>
    <t>Amenity Green Space</t>
  </si>
  <si>
    <r>
      <t>Natural Green Space</t>
    </r>
    <r>
      <rPr>
        <vertAlign val="superscript"/>
        <sz val="11"/>
        <rFont val="Calibri"/>
        <family val="2"/>
        <scheme val="minor"/>
      </rPr>
      <t>2</t>
    </r>
  </si>
  <si>
    <t>N/a</t>
  </si>
  <si>
    <t>Allotments</t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</si>
  <si>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>Please refer to Policy ID6, Table ID6b to see whether an on- or off-site/financial contribution is required, depending on whether the total number of dwellings in the proposed development falls below the minimum threshold for a contribution on-site.</t>
    </r>
  </si>
  <si>
    <t>INSTRUCTIONS FOR USE</t>
  </si>
  <si>
    <r>
      <rPr>
        <b/>
        <sz val="11"/>
        <color rgb="FF000000"/>
        <rFont val="Calibri"/>
      </rPr>
      <t>STEP 1:</t>
    </r>
    <r>
      <rPr>
        <sz val="11"/>
        <color rgb="FF000000"/>
        <rFont val="Calibri"/>
      </rPr>
      <t xml:space="preserve">  Enter the proposed number of dwellings in cells I10-M10 (shaded yellow).</t>
    </r>
  </si>
  <si>
    <t xml:space="preserve">STEP 2: </t>
  </si>
  <si>
    <t>a) The total required on-site space of each typology will then appear in cells N12-N17.</t>
  </si>
  <si>
    <t>LEGAL DISCLAIMER</t>
  </si>
  <si>
    <t>The on-site contributions calculator is a working tool to help developers understand the likely contributions that the Council will seek towards on-site open space in accordance with LPSS Policy ID6: Open Space in New Developments.</t>
  </si>
  <si>
    <t>It is not a comprehensive assessment of contributions that the Council may request in light of a full evaluation of a planning application, taking into account all material considerations.</t>
  </si>
  <si>
    <t>The calculator is provided without prejudice to any decision the Council may take in future and the results are not binding on the Council or any of its committees.</t>
  </si>
  <si>
    <t>Total on-site contribution for each open space typology</t>
  </si>
  <si>
    <t>Open space contribution for each dwelling size (sqm)</t>
  </si>
  <si>
    <t>Total on-site open space contribution for scheme</t>
  </si>
  <si>
    <t>Contribution for each open space typology  (sqm)</t>
  </si>
  <si>
    <t>b) The total on-site open space contribution for the scheme appears in Cell N18 (shaded green).</t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</si>
  <si>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No contribution is sought for Natural Green Space except as a component of Amenity Green Space, as borough-wide provision of natural/semi-natural green space exceeds Local Plan standards.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</si>
</sst>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203764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rgb="FF203764"/>
      <name val="Calibri"/>
      <family val="2"/>
    </font>
    <font>
      <b/>
      <sz val="11"/>
      <color rgb="FF000000"/>
      <name val="Calibri"/>
    </font>
    <font>
      <sz val="11"/>
      <color rgb="FF000000"/>
      <name val="Calibri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FE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7F4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6" fillId="0" borderId="0" xfId="0" applyFont="1"/>
    <xf numFmtId="0" fontId="10" fillId="4" borderId="31" xfId="0" applyFont="1" applyFill="1" applyBorder="1" applyAlignment="1" applyProtection="1">
      <alignment horizontal="right"/>
    </xf>
    <xf numFmtId="0" fontId="0" fillId="5" borderId="0" xfId="0" applyFill="1" applyBorder="1" applyProtection="1"/>
    <xf numFmtId="0" fontId="0" fillId="0" borderId="1" xfId="0" applyBorder="1" applyProtection="1"/>
    <xf numFmtId="0" fontId="2" fillId="0" borderId="1" xfId="0" applyFont="1" applyBorder="1" applyAlignment="1" applyProtection="1">
      <alignment horizontal="right" vertical="center"/>
    </xf>
    <xf numFmtId="0" fontId="0" fillId="4" borderId="3" xfId="0" applyFill="1" applyBorder="1" applyProtection="1"/>
    <xf numFmtId="0" fontId="2" fillId="4" borderId="3" xfId="0" applyFont="1" applyFill="1" applyBorder="1" applyAlignment="1" applyProtection="1">
      <alignment horizontal="right" vertical="center"/>
    </xf>
    <xf numFmtId="0" fontId="2" fillId="4" borderId="5" xfId="0" applyFont="1" applyFill="1" applyBorder="1" applyAlignment="1" applyProtection="1">
      <alignment horizontal="right" vertical="center"/>
    </xf>
    <xf numFmtId="0" fontId="0" fillId="4" borderId="32" xfId="0" applyFill="1" applyBorder="1" applyProtection="1"/>
    <xf numFmtId="0" fontId="0" fillId="7" borderId="0" xfId="0" applyFill="1" applyProtection="1"/>
    <xf numFmtId="0" fontId="0" fillId="0" borderId="0" xfId="0" applyProtection="1"/>
    <xf numFmtId="0" fontId="10" fillId="0" borderId="31" xfId="0" applyFont="1" applyBorder="1" applyAlignment="1" applyProtection="1">
      <alignment horizontal="right"/>
    </xf>
    <xf numFmtId="2" fontId="0" fillId="0" borderId="1" xfId="0" applyNumberFormat="1" applyBorder="1" applyProtection="1"/>
    <xf numFmtId="164" fontId="0" fillId="0" borderId="1" xfId="0" applyNumberFormat="1" applyBorder="1" applyProtection="1"/>
    <xf numFmtId="164" fontId="0" fillId="0" borderId="2" xfId="0" applyNumberFormat="1" applyBorder="1" applyProtection="1"/>
    <xf numFmtId="164" fontId="0" fillId="0" borderId="32" xfId="0" applyNumberFormat="1" applyBorder="1" applyProtection="1"/>
    <xf numFmtId="2" fontId="0" fillId="4" borderId="1" xfId="0" applyNumberFormat="1" applyFill="1" applyBorder="1" applyProtection="1"/>
    <xf numFmtId="164" fontId="0" fillId="4" borderId="1" xfId="0" applyNumberFormat="1" applyFill="1" applyBorder="1" applyProtection="1"/>
    <xf numFmtId="164" fontId="0" fillId="4" borderId="2" xfId="0" applyNumberFormat="1" applyFill="1" applyBorder="1" applyProtection="1"/>
    <xf numFmtId="164" fontId="0" fillId="4" borderId="32" xfId="0" applyNumberFormat="1" applyFill="1" applyBorder="1" applyProtection="1"/>
    <xf numFmtId="8" fontId="17" fillId="7" borderId="0" xfId="0" applyNumberFormat="1" applyFont="1" applyFill="1" applyAlignment="1" applyProtection="1">
      <alignment horizontal="right" vertical="center"/>
    </xf>
    <xf numFmtId="0" fontId="10" fillId="5" borderId="31" xfId="0" applyFont="1" applyFill="1" applyBorder="1" applyAlignment="1" applyProtection="1">
      <alignment horizontal="right"/>
    </xf>
    <xf numFmtId="2" fontId="0" fillId="5" borderId="1" xfId="0" applyNumberFormat="1" applyFill="1" applyBorder="1" applyProtection="1"/>
    <xf numFmtId="2" fontId="0" fillId="5" borderId="1" xfId="0" applyNumberFormat="1" applyFill="1" applyBorder="1" applyAlignment="1" applyProtection="1">
      <alignment horizontal="right"/>
    </xf>
    <xf numFmtId="164" fontId="0" fillId="5" borderId="1" xfId="0" applyNumberFormat="1" applyFill="1" applyBorder="1" applyAlignment="1" applyProtection="1">
      <alignment horizontal="right"/>
    </xf>
    <xf numFmtId="164" fontId="0" fillId="5" borderId="2" xfId="0" applyNumberFormat="1" applyFill="1" applyBorder="1" applyAlignment="1" applyProtection="1">
      <alignment horizontal="right"/>
    </xf>
    <xf numFmtId="164" fontId="0" fillId="5" borderId="32" xfId="0" applyNumberFormat="1" applyFill="1" applyBorder="1" applyProtection="1"/>
    <xf numFmtId="2" fontId="0" fillId="5" borderId="34" xfId="0" applyNumberFormat="1" applyFill="1" applyBorder="1" applyProtection="1"/>
    <xf numFmtId="2" fontId="0" fillId="5" borderId="6" xfId="0" applyNumberFormat="1" applyFill="1" applyBorder="1" applyProtection="1"/>
    <xf numFmtId="164" fontId="7" fillId="3" borderId="7" xfId="0" applyNumberFormat="1" applyFont="1" applyFill="1" applyBorder="1" applyAlignment="1" applyProtection="1">
      <alignment horizontal="right" vertical="center"/>
    </xf>
    <xf numFmtId="0" fontId="10" fillId="7" borderId="0" xfId="0" applyFont="1" applyFill="1" applyAlignment="1" applyProtection="1">
      <alignment horizontal="right"/>
    </xf>
    <xf numFmtId="2" fontId="0" fillId="7" borderId="0" xfId="0" applyNumberFormat="1" applyFill="1" applyProtection="1"/>
    <xf numFmtId="164" fontId="8" fillId="7" borderId="0" xfId="0" applyNumberFormat="1" applyFont="1" applyFill="1" applyAlignment="1" applyProtection="1">
      <alignment horizontal="right" vertical="center"/>
    </xf>
    <xf numFmtId="164" fontId="7" fillId="7" borderId="0" xfId="0" applyNumberFormat="1" applyFont="1" applyFill="1" applyAlignment="1" applyProtection="1">
      <alignment horizontal="right" vertical="center"/>
    </xf>
    <xf numFmtId="0" fontId="1" fillId="7" borderId="0" xfId="0" applyFont="1" applyFill="1" applyProtection="1"/>
    <xf numFmtId="0" fontId="3" fillId="7" borderId="0" xfId="0" applyFont="1" applyFill="1" applyProtection="1"/>
    <xf numFmtId="0" fontId="2" fillId="7" borderId="0" xfId="0" applyFont="1" applyFill="1" applyAlignment="1" applyProtection="1">
      <alignment vertical="center"/>
    </xf>
    <xf numFmtId="0" fontId="7" fillId="6" borderId="12" xfId="0" applyFont="1" applyFill="1" applyBorder="1" applyAlignment="1" applyProtection="1">
      <alignment vertical="center"/>
    </xf>
    <xf numFmtId="0" fontId="0" fillId="6" borderId="13" xfId="0" applyFill="1" applyBorder="1" applyProtection="1"/>
    <xf numFmtId="0" fontId="8" fillId="6" borderId="13" xfId="0" applyFont="1" applyFill="1" applyBorder="1" applyAlignment="1" applyProtection="1">
      <alignment vertical="center"/>
    </xf>
    <xf numFmtId="8" fontId="8" fillId="6" borderId="13" xfId="0" applyNumberFormat="1" applyFont="1" applyFill="1" applyBorder="1" applyAlignment="1" applyProtection="1">
      <alignment horizontal="right" vertical="center"/>
    </xf>
    <xf numFmtId="8" fontId="8" fillId="6" borderId="14" xfId="0" applyNumberFormat="1" applyFont="1" applyFill="1" applyBorder="1" applyAlignment="1" applyProtection="1">
      <alignment horizontal="right" vertical="center"/>
    </xf>
    <xf numFmtId="0" fontId="0" fillId="6" borderId="15" xfId="0" applyFill="1" applyBorder="1" applyProtection="1"/>
    <xf numFmtId="0" fontId="0" fillId="6" borderId="0" xfId="0" applyFill="1" applyProtection="1"/>
    <xf numFmtId="0" fontId="3" fillId="6" borderId="0" xfId="0" applyFont="1" applyFill="1" applyProtection="1"/>
    <xf numFmtId="0" fontId="2" fillId="6" borderId="0" xfId="0" applyFont="1" applyFill="1" applyAlignment="1" applyProtection="1">
      <alignment vertical="center"/>
    </xf>
    <xf numFmtId="0" fontId="8" fillId="6" borderId="0" xfId="0" applyFont="1" applyFill="1" applyAlignment="1" applyProtection="1">
      <alignment vertical="center"/>
    </xf>
    <xf numFmtId="0" fontId="8" fillId="6" borderId="16" xfId="0" applyFont="1" applyFill="1" applyBorder="1" applyAlignment="1" applyProtection="1">
      <alignment vertical="center"/>
    </xf>
    <xf numFmtId="0" fontId="19" fillId="6" borderId="15" xfId="0" applyFont="1" applyFill="1" applyBorder="1" applyProtection="1"/>
    <xf numFmtId="0" fontId="0" fillId="6" borderId="16" xfId="0" applyFill="1" applyBorder="1" applyProtection="1"/>
    <xf numFmtId="0" fontId="6" fillId="6" borderId="15" xfId="0" applyFont="1" applyFill="1" applyBorder="1" applyProtection="1"/>
    <xf numFmtId="0" fontId="0" fillId="6" borderId="17" xfId="0" applyFill="1" applyBorder="1" applyProtection="1"/>
    <xf numFmtId="0" fontId="0" fillId="6" borderId="18" xfId="0" applyFill="1" applyBorder="1" applyProtection="1"/>
    <xf numFmtId="0" fontId="0" fillId="6" borderId="19" xfId="0" applyFill="1" applyBorder="1" applyProtection="1"/>
    <xf numFmtId="0" fontId="0" fillId="5" borderId="33" xfId="0" applyFill="1" applyBorder="1" applyProtection="1"/>
    <xf numFmtId="0" fontId="2" fillId="0" borderId="2" xfId="0" applyFont="1" applyBorder="1" applyAlignment="1" applyProtection="1">
      <alignment horizontal="right" vertical="center"/>
    </xf>
    <xf numFmtId="0" fontId="13" fillId="7" borderId="0" xfId="0" applyFont="1" applyFill="1" applyProtection="1"/>
    <xf numFmtId="0" fontId="16" fillId="7" borderId="0" xfId="0" applyFont="1" applyFill="1" applyProtection="1"/>
    <xf numFmtId="0" fontId="4" fillId="7" borderId="0" xfId="0" applyFont="1" applyFill="1" applyProtection="1"/>
    <xf numFmtId="0" fontId="14" fillId="7" borderId="0" xfId="0" applyFont="1" applyFill="1" applyProtection="1"/>
    <xf numFmtId="0" fontId="0" fillId="0" borderId="2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2" fillId="4" borderId="31" xfId="0" applyFont="1" applyFill="1" applyBorder="1" applyAlignment="1" applyProtection="1">
      <alignment horizontal="right"/>
    </xf>
    <xf numFmtId="0" fontId="0" fillId="0" borderId="3" xfId="0" applyBorder="1" applyProtection="1"/>
    <xf numFmtId="0" fontId="6" fillId="4" borderId="8" xfId="0" applyFont="1" applyFill="1" applyBorder="1" applyProtection="1"/>
    <xf numFmtId="0" fontId="6" fillId="4" borderId="21" xfId="0" applyFont="1" applyFill="1" applyBorder="1" applyProtection="1"/>
    <xf numFmtId="0" fontId="0" fillId="2" borderId="9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9" fillId="7" borderId="0" xfId="0" applyFont="1" applyFill="1" applyAlignment="1" applyProtection="1">
      <alignment horizontal="center"/>
    </xf>
    <xf numFmtId="0" fontId="20" fillId="6" borderId="5" xfId="0" applyFont="1" applyFill="1" applyBorder="1" applyAlignment="1" applyProtection="1">
      <alignment horizontal="center" vertical="center" wrapText="1"/>
    </xf>
    <xf numFmtId="0" fontId="20" fillId="6" borderId="20" xfId="0" applyFont="1" applyFill="1" applyBorder="1" applyAlignment="1" applyProtection="1">
      <alignment horizontal="center" vertical="center"/>
    </xf>
    <xf numFmtId="0" fontId="20" fillId="6" borderId="22" xfId="0" applyFont="1" applyFill="1" applyBorder="1" applyAlignment="1" applyProtection="1">
      <alignment horizontal="center" vertical="center"/>
    </xf>
    <xf numFmtId="0" fontId="1" fillId="0" borderId="24" xfId="0" applyFont="1" applyBorder="1" applyAlignment="1" applyProtection="1"/>
    <xf numFmtId="0" fontId="0" fillId="0" borderId="29" xfId="0" applyBorder="1" applyAlignment="1" applyProtection="1"/>
    <xf numFmtId="0" fontId="6" fillId="0" borderId="25" xfId="0" applyFont="1" applyBorder="1" applyAlignment="1" applyProtection="1">
      <alignment wrapText="1"/>
    </xf>
    <xf numFmtId="0" fontId="0" fillId="0" borderId="21" xfId="0" applyBorder="1" applyAlignment="1" applyProtection="1">
      <alignment wrapText="1"/>
    </xf>
    <xf numFmtId="0" fontId="6" fillId="0" borderId="14" xfId="0" applyFont="1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/>
    </xf>
    <xf numFmtId="0" fontId="6" fillId="6" borderId="26" xfId="0" applyFont="1" applyFill="1" applyBorder="1" applyAlignment="1" applyProtection="1">
      <alignment horizontal="center" vertical="center"/>
    </xf>
    <xf numFmtId="0" fontId="0" fillId="0" borderId="26" xfId="0" applyBorder="1" applyAlignment="1" applyProtection="1">
      <alignment wrapText="1"/>
    </xf>
    <xf numFmtId="0" fontId="0" fillId="0" borderId="23" xfId="0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3764"/>
      <color rgb="FFFEF7F4"/>
      <color rgb="FFFEF2EC"/>
      <color rgb="FFF7F2E9"/>
      <color rgb="FFF1F9E7"/>
      <color rgb="FFF2FBE5"/>
      <color rgb="FFFBF3E5"/>
      <color rgb="FFF5F3EB"/>
      <color rgb="FFF7F6E9"/>
      <color rgb="FFEA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</xdr:colOff>
      <xdr:row>11</xdr:row>
      <xdr:rowOff>0</xdr:rowOff>
    </xdr:from>
    <xdr:to>
      <xdr:col>14</xdr:col>
      <xdr:colOff>262890</xdr:colOff>
      <xdr:row>16</xdr:row>
      <xdr:rowOff>139065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F60C776B-2DC0-42C1-A9E9-CCA488D90379}"/>
            </a:ext>
          </a:extLst>
        </xdr:cNvPr>
        <xdr:cNvSpPr/>
      </xdr:nvSpPr>
      <xdr:spPr>
        <a:xfrm>
          <a:off x="8650605" y="2339340"/>
          <a:ext cx="184785" cy="1076325"/>
        </a:xfrm>
        <a:prstGeom prst="rightBrace">
          <a:avLst>
            <a:gd name="adj1" fmla="val 54487"/>
            <a:gd name="adj2" fmla="val 52826"/>
          </a:avLst>
        </a:prstGeom>
        <a:ln w="127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14</xdr:col>
      <xdr:colOff>76200</xdr:colOff>
      <xdr:row>16</xdr:row>
      <xdr:rowOff>129540</xdr:rowOff>
    </xdr:from>
    <xdr:to>
      <xdr:col>15</xdr:col>
      <xdr:colOff>45720</xdr:colOff>
      <xdr:row>18</xdr:row>
      <xdr:rowOff>68580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141C89E4-142A-406E-94BF-96A8D033C7F1}"/>
            </a:ext>
          </a:extLst>
        </xdr:cNvPr>
        <xdr:cNvSpPr/>
      </xdr:nvSpPr>
      <xdr:spPr>
        <a:xfrm>
          <a:off x="8648700" y="3406140"/>
          <a:ext cx="274320" cy="320040"/>
        </a:xfrm>
        <a:prstGeom prst="leftArrow">
          <a:avLst>
            <a:gd name="adj1" fmla="val 64286"/>
            <a:gd name="adj2" fmla="val 50000"/>
          </a:avLst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DCED-D202-44B0-B623-07A1B0B231E2}">
  <dimension ref="A1:X31"/>
  <sheetViews>
    <sheetView tabSelected="1" workbookViewId="0">
      <selection activeCell="W2" sqref="W2"/>
    </sheetView>
  </sheetViews>
  <sheetFormatPr defaultColWidth="8.88671875" defaultRowHeight="14.4" x14ac:dyDescent="0.3"/>
  <cols>
    <col min="1" max="1" width="42.5546875" style="11" customWidth="1"/>
    <col min="2" max="2" width="10.44140625" style="11" customWidth="1"/>
    <col min="3" max="3" width="10.6640625" style="11" hidden="1" customWidth="1"/>
    <col min="4" max="4" width="10.33203125" style="11" hidden="1" customWidth="1"/>
    <col min="5" max="7" width="10.6640625" style="11" hidden="1" customWidth="1"/>
    <col min="8" max="8" width="12.6640625" style="11" hidden="1" customWidth="1"/>
    <col min="9" max="9" width="9.88671875" style="11" bestFit="1" customWidth="1"/>
    <col min="10" max="11" width="9.5546875" style="11" bestFit="1" customWidth="1"/>
    <col min="12" max="12" width="8.88671875" style="11"/>
    <col min="13" max="13" width="9.6640625" style="11" bestFit="1" customWidth="1"/>
    <col min="14" max="14" width="20.21875" style="11" customWidth="1"/>
    <col min="15" max="15" width="4.44140625" style="11" customWidth="1"/>
    <col min="16" max="16" width="5.5546875" style="11" customWidth="1"/>
    <col min="17" max="17" width="7.109375" style="11" customWidth="1"/>
    <col min="18" max="16384" width="8.88671875" style="11"/>
  </cols>
  <sheetData>
    <row r="1" spans="1:24" ht="18" x14ac:dyDescent="0.35">
      <c r="A1" s="57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15.6" x14ac:dyDescent="0.3">
      <c r="A2" s="58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ht="15.6" x14ac:dyDescent="0.3">
      <c r="A3" s="58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x14ac:dyDescent="0.3">
      <c r="A4" s="35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x14ac:dyDescent="0.3">
      <c r="A5" s="5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8" thickBot="1" x14ac:dyDescent="0.35">
      <c r="A6" s="60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2.95" customHeight="1" x14ac:dyDescent="0.3">
      <c r="A7" s="76"/>
      <c r="B7" s="78" t="s">
        <v>4</v>
      </c>
      <c r="C7" s="87" t="s">
        <v>5</v>
      </c>
      <c r="D7" s="82" t="s">
        <v>6</v>
      </c>
      <c r="E7" s="83"/>
      <c r="F7" s="83"/>
      <c r="G7" s="83"/>
      <c r="H7" s="83"/>
      <c r="I7" s="84" t="s">
        <v>33</v>
      </c>
      <c r="J7" s="85"/>
      <c r="K7" s="85"/>
      <c r="L7" s="85"/>
      <c r="M7" s="86"/>
      <c r="N7" s="80" t="s">
        <v>35</v>
      </c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21" customHeight="1" x14ac:dyDescent="0.3">
      <c r="A8" s="77"/>
      <c r="B8" s="79"/>
      <c r="C8" s="88"/>
      <c r="D8" s="61"/>
      <c r="E8" s="62"/>
      <c r="F8" s="62"/>
      <c r="G8" s="63"/>
      <c r="H8" s="63"/>
      <c r="I8" s="73" t="s">
        <v>7</v>
      </c>
      <c r="J8" s="74"/>
      <c r="K8" s="74"/>
      <c r="L8" s="74"/>
      <c r="M8" s="75"/>
      <c r="N8" s="81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5" thickBot="1" x14ac:dyDescent="0.35">
      <c r="A9" s="64" t="s">
        <v>8</v>
      </c>
      <c r="B9" s="3"/>
      <c r="C9" s="3"/>
      <c r="D9" s="4" t="s">
        <v>9</v>
      </c>
      <c r="E9" s="65" t="s">
        <v>10</v>
      </c>
      <c r="F9" s="65" t="s">
        <v>11</v>
      </c>
      <c r="G9" s="4" t="s">
        <v>12</v>
      </c>
      <c r="H9" s="4" t="s">
        <v>13</v>
      </c>
      <c r="I9" s="66" t="s">
        <v>9</v>
      </c>
      <c r="J9" s="66" t="s">
        <v>10</v>
      </c>
      <c r="K9" s="66" t="s">
        <v>11</v>
      </c>
      <c r="L9" s="66" t="s">
        <v>12</v>
      </c>
      <c r="M9" s="67" t="s">
        <v>13</v>
      </c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5" thickBot="1" x14ac:dyDescent="0.35">
      <c r="A10" s="12" t="s">
        <v>14</v>
      </c>
      <c r="B10" s="3"/>
      <c r="C10" s="3"/>
      <c r="D10" s="4"/>
      <c r="E10" s="5"/>
      <c r="F10" s="5"/>
      <c r="G10" s="5"/>
      <c r="H10" s="56"/>
      <c r="I10" s="68"/>
      <c r="J10" s="69"/>
      <c r="K10" s="69"/>
      <c r="L10" s="70"/>
      <c r="M10" s="71"/>
      <c r="N10" s="55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x14ac:dyDescent="0.3">
      <c r="A11" s="2" t="s">
        <v>15</v>
      </c>
      <c r="B11" s="3"/>
      <c r="C11" s="3"/>
      <c r="D11" s="4">
        <v>1.37</v>
      </c>
      <c r="E11" s="5">
        <v>1.99</v>
      </c>
      <c r="F11" s="5">
        <v>2.52</v>
      </c>
      <c r="G11" s="5">
        <v>2.92</v>
      </c>
      <c r="H11" s="5">
        <v>3.37</v>
      </c>
      <c r="I11" s="6">
        <v>1.37</v>
      </c>
      <c r="J11" s="7">
        <v>1.99</v>
      </c>
      <c r="K11" s="7">
        <v>2.52</v>
      </c>
      <c r="L11" s="7">
        <v>2.92</v>
      </c>
      <c r="M11" s="8">
        <v>3.37</v>
      </c>
      <c r="N11" s="9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x14ac:dyDescent="0.3">
      <c r="A12" s="12" t="s">
        <v>16</v>
      </c>
      <c r="B12" s="13">
        <v>1.35</v>
      </c>
      <c r="C12" s="13">
        <f>SUM(B12*10000/1000)</f>
        <v>13.5</v>
      </c>
      <c r="D12" s="13">
        <f>SUM($C12*D$11)</f>
        <v>18.495000000000001</v>
      </c>
      <c r="E12" s="13">
        <f>SUM($C12*E$11)</f>
        <v>26.864999999999998</v>
      </c>
      <c r="F12" s="13">
        <f>SUM($C12*F$11)</f>
        <v>34.020000000000003</v>
      </c>
      <c r="G12" s="13">
        <f>SUM($C12*G$11)</f>
        <v>39.42</v>
      </c>
      <c r="H12" s="13">
        <f>SUM($C12*H$11)</f>
        <v>45.495000000000005</v>
      </c>
      <c r="I12" s="14">
        <f>SUM(D12*I$10)</f>
        <v>0</v>
      </c>
      <c r="J12" s="14">
        <f>SUM(E12*J$10)</f>
        <v>0</v>
      </c>
      <c r="K12" s="14">
        <f>SUM(F12*K$10)</f>
        <v>0</v>
      </c>
      <c r="L12" s="14">
        <f>SUM(G12*L$10)</f>
        <v>0</v>
      </c>
      <c r="M12" s="15">
        <f>SUM(H12*M$10)</f>
        <v>0</v>
      </c>
      <c r="N12" s="16">
        <f>SUM(I12:M12)</f>
        <v>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x14ac:dyDescent="0.3">
      <c r="A13" s="2" t="s">
        <v>17</v>
      </c>
      <c r="B13" s="17">
        <v>0.05</v>
      </c>
      <c r="C13" s="17">
        <f t="shared" ref="C13:C17" si="0">SUM(B13*10000/1000)</f>
        <v>0.5</v>
      </c>
      <c r="D13" s="17">
        <f>SUM($C13*D$11)</f>
        <v>0.68500000000000005</v>
      </c>
      <c r="E13" s="17">
        <f t="shared" ref="E13:H14" si="1">SUM($C13*E$11)</f>
        <v>0.995</v>
      </c>
      <c r="F13" s="17">
        <f t="shared" si="1"/>
        <v>1.26</v>
      </c>
      <c r="G13" s="17">
        <f t="shared" si="1"/>
        <v>1.46</v>
      </c>
      <c r="H13" s="17">
        <f t="shared" si="1"/>
        <v>1.6850000000000001</v>
      </c>
      <c r="I13" s="18">
        <f>SUM(D13*I$10)</f>
        <v>0</v>
      </c>
      <c r="J13" s="18">
        <f t="shared" ref="J13:L15" si="2">SUM(E13*J$10)</f>
        <v>0</v>
      </c>
      <c r="K13" s="18">
        <f t="shared" si="2"/>
        <v>0</v>
      </c>
      <c r="L13" s="18">
        <f t="shared" si="2"/>
        <v>0</v>
      </c>
      <c r="M13" s="19">
        <f t="shared" ref="M13:M17" si="3">SUM(H13*M$10)</f>
        <v>0</v>
      </c>
      <c r="N13" s="20">
        <f>SUM(I13:M13)</f>
        <v>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x14ac:dyDescent="0.3">
      <c r="A14" s="12" t="s">
        <v>18</v>
      </c>
      <c r="B14" s="13">
        <v>0.03</v>
      </c>
      <c r="C14" s="13">
        <f>SUM(B14*10000/1000)</f>
        <v>0.3</v>
      </c>
      <c r="D14" s="13">
        <f t="shared" ref="D14" si="4">SUM($C14*D$11)</f>
        <v>0.41100000000000003</v>
      </c>
      <c r="E14" s="13">
        <f t="shared" si="1"/>
        <v>0.59699999999999998</v>
      </c>
      <c r="F14" s="13">
        <f t="shared" si="1"/>
        <v>0.75600000000000001</v>
      </c>
      <c r="G14" s="13">
        <f t="shared" si="1"/>
        <v>0.876</v>
      </c>
      <c r="H14" s="13">
        <f t="shared" si="1"/>
        <v>1.0109999999999999</v>
      </c>
      <c r="I14" s="14">
        <f>SUM(D14*I$10)</f>
        <v>0</v>
      </c>
      <c r="J14" s="14">
        <f>SUM(E14*J$10)</f>
        <v>0</v>
      </c>
      <c r="K14" s="14">
        <f>SUM(F14*K$10)</f>
        <v>0</v>
      </c>
      <c r="L14" s="14">
        <f>SUM(G14*L$10)</f>
        <v>0</v>
      </c>
      <c r="M14" s="15">
        <f>SUM(H14*M$10)</f>
        <v>0</v>
      </c>
      <c r="N14" s="16">
        <f t="shared" ref="N14:N16" si="5">SUM(I14:M14)</f>
        <v>0</v>
      </c>
      <c r="O14" s="10"/>
      <c r="P14" s="10"/>
      <c r="Q14" s="10"/>
      <c r="R14" s="10"/>
      <c r="S14" s="10"/>
      <c r="T14" s="21"/>
      <c r="U14" s="21" t="s">
        <v>32</v>
      </c>
      <c r="V14" s="10"/>
      <c r="W14" s="10"/>
      <c r="X14" s="10"/>
    </row>
    <row r="15" spans="1:24" x14ac:dyDescent="0.3">
      <c r="A15" s="2" t="s">
        <v>19</v>
      </c>
      <c r="B15" s="17">
        <v>1</v>
      </c>
      <c r="C15" s="17">
        <f>SUM(B15*10000/1000)</f>
        <v>10</v>
      </c>
      <c r="D15" s="17">
        <f>SUM($C15*D$11)</f>
        <v>13.700000000000001</v>
      </c>
      <c r="E15" s="17">
        <f t="shared" ref="E15:F15" si="6">SUM($C15*E$11)</f>
        <v>19.899999999999999</v>
      </c>
      <c r="F15" s="17">
        <f t="shared" si="6"/>
        <v>25.2</v>
      </c>
      <c r="G15" s="17">
        <f>SUM($C15*G$11)</f>
        <v>29.2</v>
      </c>
      <c r="H15" s="17">
        <f>SUM($C15*H$11)</f>
        <v>33.700000000000003</v>
      </c>
      <c r="I15" s="18">
        <f>SUM(D15*I$10)</f>
        <v>0</v>
      </c>
      <c r="J15" s="18">
        <f>SUM(E15*J$10)</f>
        <v>0</v>
      </c>
      <c r="K15" s="18">
        <f t="shared" si="2"/>
        <v>0</v>
      </c>
      <c r="L15" s="18">
        <f t="shared" si="2"/>
        <v>0</v>
      </c>
      <c r="M15" s="19">
        <f t="shared" si="3"/>
        <v>0</v>
      </c>
      <c r="N15" s="20">
        <f>SUM(I15:M15)</f>
        <v>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6.2" x14ac:dyDescent="0.3">
      <c r="A16" s="22" t="s">
        <v>20</v>
      </c>
      <c r="B16" s="23"/>
      <c r="C16" s="23"/>
      <c r="D16" s="24" t="s">
        <v>21</v>
      </c>
      <c r="E16" s="24" t="s">
        <v>21</v>
      </c>
      <c r="F16" s="24" t="s">
        <v>21</v>
      </c>
      <c r="G16" s="24" t="s">
        <v>21</v>
      </c>
      <c r="H16" s="24" t="s">
        <v>21</v>
      </c>
      <c r="I16" s="25" t="s">
        <v>21</v>
      </c>
      <c r="J16" s="25" t="s">
        <v>21</v>
      </c>
      <c r="K16" s="25" t="s">
        <v>21</v>
      </c>
      <c r="L16" s="25" t="s">
        <v>21</v>
      </c>
      <c r="M16" s="26" t="s">
        <v>21</v>
      </c>
      <c r="N16" s="27">
        <f t="shared" si="5"/>
        <v>0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" thickBot="1" x14ac:dyDescent="0.35">
      <c r="A17" s="2" t="s">
        <v>22</v>
      </c>
      <c r="B17" s="17">
        <v>0.25</v>
      </c>
      <c r="C17" s="17">
        <f t="shared" si="0"/>
        <v>2.5</v>
      </c>
      <c r="D17" s="17">
        <f t="shared" ref="D17:H17" si="7">SUM($C17*D$11)</f>
        <v>3.4250000000000003</v>
      </c>
      <c r="E17" s="17">
        <f t="shared" si="7"/>
        <v>4.9749999999999996</v>
      </c>
      <c r="F17" s="17">
        <f t="shared" si="7"/>
        <v>6.3</v>
      </c>
      <c r="G17" s="17">
        <f t="shared" si="7"/>
        <v>7.3</v>
      </c>
      <c r="H17" s="17">
        <f t="shared" si="7"/>
        <v>8.4250000000000007</v>
      </c>
      <c r="I17" s="18">
        <f>SUM(D17*I$10)</f>
        <v>0</v>
      </c>
      <c r="J17" s="18">
        <f>SUM(E17*J$10)</f>
        <v>0</v>
      </c>
      <c r="K17" s="18">
        <f>SUM(F17*K$10)</f>
        <v>0</v>
      </c>
      <c r="L17" s="18">
        <f>SUM(G17*L$10)</f>
        <v>0</v>
      </c>
      <c r="M17" s="19">
        <f t="shared" si="3"/>
        <v>0</v>
      </c>
      <c r="N17" s="20">
        <f>SUM(I17:M17)</f>
        <v>0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" thickBot="1" x14ac:dyDescent="0.3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>
        <f>SUM(N12:N17)</f>
        <v>0</v>
      </c>
      <c r="O18" s="10"/>
      <c r="P18" s="72" t="s">
        <v>34</v>
      </c>
      <c r="Q18" s="72"/>
      <c r="R18" s="72"/>
      <c r="S18" s="72"/>
      <c r="T18" s="72"/>
      <c r="U18" s="72"/>
      <c r="V18" s="10"/>
      <c r="W18" s="10"/>
      <c r="X18" s="10"/>
    </row>
    <row r="19" spans="1:24" x14ac:dyDescent="0.3">
      <c r="A19" s="31"/>
      <c r="B19" s="32"/>
      <c r="C19" s="32"/>
      <c r="D19" s="32"/>
      <c r="E19" s="32"/>
      <c r="F19" s="32"/>
      <c r="G19" s="32"/>
      <c r="H19" s="32"/>
      <c r="I19" s="33"/>
      <c r="J19" s="33"/>
      <c r="K19" s="33"/>
      <c r="L19" s="33"/>
      <c r="M19" s="33"/>
      <c r="N19" s="34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5" x14ac:dyDescent="0.3">
      <c r="A20" s="35" t="s">
        <v>23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5" x14ac:dyDescent="0.3">
      <c r="A21" s="35" t="s">
        <v>37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5" thickBot="1" x14ac:dyDescent="0.35">
      <c r="A22" s="36"/>
      <c r="B22" s="37"/>
      <c r="C22" s="37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x14ac:dyDescent="0.3">
      <c r="A23" s="38" t="s">
        <v>24</v>
      </c>
      <c r="B23" s="39"/>
      <c r="C23" s="39"/>
      <c r="D23" s="39"/>
      <c r="E23" s="39"/>
      <c r="F23" s="39"/>
      <c r="G23" s="40"/>
      <c r="H23" s="40"/>
      <c r="I23" s="40"/>
      <c r="J23" s="41"/>
      <c r="K23" s="41"/>
      <c r="L23" s="42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x14ac:dyDescent="0.3">
      <c r="A24" s="43"/>
      <c r="B24" s="44"/>
      <c r="C24" s="45"/>
      <c r="D24" s="46"/>
      <c r="E24" s="46"/>
      <c r="F24" s="46"/>
      <c r="G24" s="44"/>
      <c r="H24" s="47"/>
      <c r="I24" s="47"/>
      <c r="J24" s="47"/>
      <c r="K24" s="47"/>
      <c r="L24" s="48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x14ac:dyDescent="0.3">
      <c r="A25" s="49" t="s">
        <v>25</v>
      </c>
      <c r="B25" s="44"/>
      <c r="C25" s="45"/>
      <c r="D25" s="46"/>
      <c r="E25" s="46"/>
      <c r="F25" s="46"/>
      <c r="G25" s="44"/>
      <c r="H25" s="44"/>
      <c r="I25" s="44"/>
      <c r="J25" s="44"/>
      <c r="K25" s="44"/>
      <c r="L25" s="5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x14ac:dyDescent="0.3">
      <c r="A26" s="51" t="s">
        <v>26</v>
      </c>
      <c r="B26" s="44"/>
      <c r="C26" s="45"/>
      <c r="D26" s="46"/>
      <c r="E26" s="46"/>
      <c r="F26" s="46"/>
      <c r="G26" s="44"/>
      <c r="H26" s="44"/>
      <c r="I26" s="44"/>
      <c r="J26" s="44"/>
      <c r="K26" s="44"/>
      <c r="L26" s="5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x14ac:dyDescent="0.3">
      <c r="A27" s="43" t="s">
        <v>27</v>
      </c>
      <c r="B27" s="44"/>
      <c r="C27" s="45"/>
      <c r="D27" s="46"/>
      <c r="E27" s="46"/>
      <c r="F27" s="46"/>
      <c r="G27" s="44"/>
      <c r="H27" s="44"/>
      <c r="I27" s="44"/>
      <c r="J27" s="44"/>
      <c r="K27" s="44"/>
      <c r="L27" s="5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x14ac:dyDescent="0.3">
      <c r="A28" s="43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5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5" thickBot="1" x14ac:dyDescent="0.35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4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</sheetData>
  <sheetProtection algorithmName="SHA-512" hashValue="zzh8YglgeF1U+EmjLhHnCa8Kb26vgI60eYA/i6txXpfCYzPQrnCzWpt/VbnyF4SqDSRZbOgCIkeKNkWH1I5hIw==" saltValue="Uya960OVDANgGsMOGDEUlQ==" spinCount="100000" sheet="1" objects="1" scenarios="1"/>
  <protectedRanges>
    <protectedRange algorithmName="SHA-512" hashValue="qKZcj9EwHQhewc6WLGnjeRP4wMdTcF5OcSs0HJfHBAJlKsTD9hOPAItSYTz3bSV6IjMcrt3b4CdyKW2qiBc+ew==" saltValue="vmyyMzR07B8WQcV7+dAwrw==" spinCount="100000" sqref="A25:A26 I27 A23 G23:L23 K27:L27 I29:L29 A28:A29 F24:F29 C23:E29 G25:G29" name="Range1_2"/>
    <protectedRange algorithmName="SHA-512" hashValue="qKZcj9EwHQhewc6WLGnjeRP4wMdTcF5OcSs0HJfHBAJlKsTD9hOPAItSYTz3bSV6IjMcrt3b4CdyKW2qiBc+ew==" saltValue="vmyyMzR07B8WQcV7+dAwrw==" spinCount="100000" sqref="T14:U14" name="Range1_3"/>
  </protectedRanges>
  <mergeCells count="8">
    <mergeCell ref="P18:U18"/>
    <mergeCell ref="I8:M8"/>
    <mergeCell ref="A7:A8"/>
    <mergeCell ref="B7:B8"/>
    <mergeCell ref="N7:N8"/>
    <mergeCell ref="D7:H7"/>
    <mergeCell ref="I7:M7"/>
    <mergeCell ref="C7:C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943E8-BA41-4BB2-AC5B-BB38EBED7D5B}">
  <dimension ref="A1:A7"/>
  <sheetViews>
    <sheetView workbookViewId="0">
      <selection activeCell="A9" sqref="A9"/>
    </sheetView>
  </sheetViews>
  <sheetFormatPr defaultRowHeight="14.4" x14ac:dyDescent="0.3"/>
  <sheetData>
    <row r="1" spans="1:1" x14ac:dyDescent="0.3">
      <c r="A1" s="1" t="s">
        <v>28</v>
      </c>
    </row>
    <row r="2" spans="1:1" x14ac:dyDescent="0.3">
      <c r="A2" s="1"/>
    </row>
    <row r="3" spans="1:1" x14ac:dyDescent="0.3">
      <c r="A3" t="s">
        <v>29</v>
      </c>
    </row>
    <row r="5" spans="1:1" x14ac:dyDescent="0.3">
      <c r="A5" t="s">
        <v>30</v>
      </c>
    </row>
    <row r="7" spans="1:1" x14ac:dyDescent="0.3">
      <c r="A7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777c9-aa3d-4266-99a9-bd940700a526" xsi:nil="true"/>
    <lcf76f155ced4ddcb4097134ff3c332f xmlns="4492885a-01ad-4d9e-aa46-99625fd9448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5F308A01D7C7488D31DD6F9467485C" ma:contentTypeVersion="17" ma:contentTypeDescription="Create a new document." ma:contentTypeScope="" ma:versionID="703f82739fcc604f0d0fbea63c7e1acd">
  <xsd:schema xmlns:xsd="http://www.w3.org/2001/XMLSchema" xmlns:xs="http://www.w3.org/2001/XMLSchema" xmlns:p="http://schemas.microsoft.com/office/2006/metadata/properties" xmlns:ns2="4492885a-01ad-4d9e-aa46-99625fd94487" xmlns:ns3="30b777c9-aa3d-4266-99a9-bd940700a526" targetNamespace="http://schemas.microsoft.com/office/2006/metadata/properties" ma:root="true" ma:fieldsID="68d07240ef2aeee4a5630d9367261b38" ns2:_="" ns3:_="">
    <xsd:import namespace="4492885a-01ad-4d9e-aa46-99625fd94487"/>
    <xsd:import namespace="30b777c9-aa3d-4266-99a9-bd940700a5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2885a-01ad-4d9e-aa46-99625fd94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1c6973e-1e49-4a6d-84e8-8ff76525da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777c9-aa3d-4266-99a9-bd940700a5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30fa40b-fb74-4521-a5c2-ab9873d1a890}" ma:internalName="TaxCatchAll" ma:showField="CatchAllData" ma:web="30b777c9-aa3d-4266-99a9-bd940700a5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F638FF-1A7F-4749-ABAA-EC9ED89491E2}">
  <ds:schemaRefs>
    <ds:schemaRef ds:uri="http://schemas.microsoft.com/office/2006/metadata/properties"/>
    <ds:schemaRef ds:uri="http://schemas.microsoft.com/office/infopath/2007/PartnerControls"/>
    <ds:schemaRef ds:uri="30b777c9-aa3d-4266-99a9-bd940700a526"/>
    <ds:schemaRef ds:uri="4492885a-01ad-4d9e-aa46-99625fd94487"/>
  </ds:schemaRefs>
</ds:datastoreItem>
</file>

<file path=customXml/itemProps2.xml><?xml version="1.0" encoding="utf-8"?>
<ds:datastoreItem xmlns:ds="http://schemas.openxmlformats.org/officeDocument/2006/customXml" ds:itemID="{477286C5-BB9C-4B37-B680-5E7EEE240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92885a-01ad-4d9e-aa46-99625fd94487"/>
    <ds:schemaRef ds:uri="30b777c9-aa3d-4266-99a9-bd940700a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307EF4-ED58-442C-8E76-5EF70A030E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On-site contributions</vt:lpstr>
      <vt:lpstr>Legal disclaimer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Stonham</dc:creator>
  <cp:keywords/>
  <dc:description/>
  <cp:lastModifiedBy>Gavin Stonham</cp:lastModifiedBy>
  <cp:revision/>
  <dcterms:created xsi:type="dcterms:W3CDTF">2021-08-20T12:54:41Z</dcterms:created>
  <dcterms:modified xsi:type="dcterms:W3CDTF">2023-12-14T16:22:00Z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0x010100615F308A01D7C7488D31DD6F9467485C</vt:lpwstr>
  </property>
  <property fmtid="{D5CDD505-2E9C-101B-9397-08002B2CF9AE}" pid="3" name="MediaServiceImageTags">
    <vt:lpwstr/>
  </property>
</Properties>
</file>